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600" tabRatio="86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<sst xmlns="http://schemas.openxmlformats.org/spreadsheetml/2006/main" count="139" uniqueCount="83">
  <si>
    <t>Титульный список</t>
  </si>
  <si>
    <t>в т. ч. по кварталам</t>
  </si>
  <si>
    <t>I</t>
  </si>
  <si>
    <t>II</t>
  </si>
  <si>
    <t>III</t>
  </si>
  <si>
    <t>Сметная стоимость</t>
  </si>
  <si>
    <t>Подрядчик</t>
  </si>
  <si>
    <t>Начальник Дирекции</t>
  </si>
  <si>
    <t>по тендеру</t>
  </si>
  <si>
    <t xml:space="preserve">образования города Москвы                                                                      </t>
  </si>
  <si>
    <t>Первый заместитель руководителя Департамента</t>
  </si>
  <si>
    <t>экономической политики и развития г. Москвы</t>
  </si>
  <si>
    <t>№ п/п</t>
  </si>
  <si>
    <t>Наименование, № и адрес учреждения</t>
  </si>
  <si>
    <t>в текущих ценах      (тыс. руб.)</t>
  </si>
  <si>
    <t>Лимит финансирования на год         (тыс. руб.)</t>
  </si>
  <si>
    <t>IV</t>
  </si>
  <si>
    <t>Срок сдачи объекта в пр-во работ (число, месяц, год)</t>
  </si>
  <si>
    <t>Срок сдачи объекта в эксплуатацию (число, месяц, год)</t>
  </si>
  <si>
    <t>Кем разработана ПСД</t>
  </si>
  <si>
    <t>Дата и кем утверждена проектно-сметная документация</t>
  </si>
  <si>
    <t>в текущих ценах (результат торгов)    (тыс. руб.)</t>
  </si>
  <si>
    <t>Начальник Управления ЮВОУО ДО г.Москвы</t>
  </si>
  <si>
    <t>____________________________ Л.В. Митрюк</t>
  </si>
  <si>
    <t>Академика Скрябина ул. д.36 корп.3</t>
  </si>
  <si>
    <t>Дирекция ЮВОУО - смета</t>
  </si>
  <si>
    <t xml:space="preserve">"_____" ________________20____ г.                                                                                                   </t>
  </si>
  <si>
    <t>______________________ Р.Е. Беззубик</t>
  </si>
  <si>
    <t xml:space="preserve">"_______" _____________________ 20____ г.  </t>
  </si>
  <si>
    <t>в ценах 2000 г.  (тыс. руб.)</t>
  </si>
  <si>
    <t>капитального ремонта объектов образования на 2011 г. Юго-Восточного административного округа</t>
  </si>
  <si>
    <t>Ташкентская ул. д.21 корп.2</t>
  </si>
  <si>
    <t>Волжский бульвар д.6 корп.3</t>
  </si>
  <si>
    <t>Ферганский проезд д.9 корп.3</t>
  </si>
  <si>
    <t>Выполнено на 01.01.2011г. (тыс. руб.)</t>
  </si>
  <si>
    <t>Начальник ЮВОУО</t>
  </si>
  <si>
    <t>План на 2011 г.</t>
  </si>
  <si>
    <t>Люблинская ул. д.173</t>
  </si>
  <si>
    <t>ГУП "МосжилНИИпроект"</t>
  </si>
  <si>
    <t>Мосгосэкспертиза рег. № 77-1-3-1018-09</t>
  </si>
  <si>
    <t>________________________Е.В. Васильчикова</t>
  </si>
  <si>
    <t>ВСЕГО</t>
  </si>
  <si>
    <t>1-я Новокузьминская ул. д.21</t>
  </si>
  <si>
    <t>Сормовская ул. д.5</t>
  </si>
  <si>
    <t>Ставропольская ул. д.52 корп.2</t>
  </si>
  <si>
    <t>Проспект 40 лет Октября д.23</t>
  </si>
  <si>
    <t>6-я Кожуховская ул. д.29а стр.1</t>
  </si>
  <si>
    <t>Ферганский проезд д.10 корп.5</t>
  </si>
  <si>
    <t>Степана Шутова ул. д.8 корп.3</t>
  </si>
  <si>
    <t xml:space="preserve">Главный бухгалтер ГУ ЦБ-4 ЮВОУО </t>
  </si>
  <si>
    <t>____________________________ Л.Н. Васильева</t>
  </si>
  <si>
    <t>Саратовская ул. д.19</t>
  </si>
  <si>
    <t>Вид работ</t>
  </si>
  <si>
    <t>ККР</t>
  </si>
  <si>
    <t>ШКОЛЫ (421)</t>
  </si>
  <si>
    <t>ИТОГО (421)</t>
  </si>
  <si>
    <t>ИТОГО (420)</t>
  </si>
  <si>
    <t>САДЫ (420)</t>
  </si>
  <si>
    <t>ИТОГО (422)</t>
  </si>
  <si>
    <t>ВКР</t>
  </si>
  <si>
    <t>ШКОЛЫ-ИНТЕРНАТЫ (422)</t>
  </si>
  <si>
    <t>Танковый проезд д.3а</t>
  </si>
  <si>
    <t>Школа № 415</t>
  </si>
  <si>
    <t>Школа № 489</t>
  </si>
  <si>
    <t>Школа № 776</t>
  </si>
  <si>
    <t>Школа № 778</t>
  </si>
  <si>
    <t>Школа № 913</t>
  </si>
  <si>
    <t>Школа № 1043</t>
  </si>
  <si>
    <t>Центр образования № 1420</t>
  </si>
  <si>
    <t>Детский сад № 1012</t>
  </si>
  <si>
    <t>Школа-интернат № 65</t>
  </si>
  <si>
    <t>Новочеркасский б-р д.24</t>
  </si>
  <si>
    <t>Детский сад № 1283</t>
  </si>
  <si>
    <t>Школа № 84</t>
  </si>
  <si>
    <t>Школа № 478</t>
  </si>
  <si>
    <t>кровля</t>
  </si>
  <si>
    <t>Саратовская ул. д.16 корп.2</t>
  </si>
  <si>
    <t>Детский сад № 931</t>
  </si>
  <si>
    <t>Детский сад № 1512</t>
  </si>
  <si>
    <t>Детский сад № 1821</t>
  </si>
  <si>
    <t>Детский сад № 1016</t>
  </si>
  <si>
    <t xml:space="preserve">Руководитель Департамента                                                                                             </t>
  </si>
  <si>
    <t xml:space="preserve">__________________ И.И. Калина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</si>
</sst>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[$-FC19]d\ mmmm\ yyyy\ &quot;г.&quot;"/>
    <numFmt numFmtId="168" formatCode="[$-419]mmmm\ yyyy;@"/>
    <numFmt numFmtId="169" formatCode="mmm/yyyy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3" fontId="4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8"/>
  <sheetViews>
    <sheetView tabSelected="1" zoomScalePageLayoutView="0" workbookViewId="0" topLeftCell="A5">
      <selection activeCell="B8" sqref="B8:Q8"/>
    </sheetView>
  </sheetViews>
  <sheetFormatPr defaultColWidth="9.00390625" defaultRowHeight="12.75"/>
  <cols>
    <col min="1" max="1" width="4.25390625" style="0" customWidth="1"/>
    <col min="2" max="2" width="32.125" style="0" customWidth="1"/>
    <col min="3" max="4" width="9.625" style="0" bestFit="1" customWidth="1"/>
    <col min="6" max="6" width="9.875" style="0" customWidth="1"/>
    <col min="7" max="7" width="11.125" style="0" bestFit="1" customWidth="1"/>
    <col min="8" max="8" width="8.75390625" style="0" bestFit="1" customWidth="1"/>
    <col min="9" max="9" width="9.375" style="0" customWidth="1"/>
    <col min="10" max="10" width="9.625" style="0" customWidth="1"/>
    <col min="11" max="11" width="9.25390625" style="0" customWidth="1"/>
    <col min="12" max="12" width="8.875" style="0" customWidth="1"/>
    <col min="13" max="13" width="8.375" style="0" customWidth="1"/>
    <col min="14" max="14" width="17.00390625" style="0" customWidth="1"/>
    <col min="15" max="15" width="12.375" style="0" customWidth="1"/>
    <col min="16" max="16" width="9.125" style="0" customWidth="1"/>
    <col min="17" max="17" width="9.25390625" style="0" customWidth="1"/>
  </cols>
  <sheetData>
    <row r="1" spans="2:17" ht="12.75">
      <c r="B1" s="4" t="s">
        <v>81</v>
      </c>
      <c r="C1" s="4"/>
      <c r="D1" s="4"/>
      <c r="E1" s="4"/>
      <c r="F1" s="4" t="s">
        <v>10</v>
      </c>
      <c r="G1" s="4"/>
      <c r="H1" s="4"/>
      <c r="I1" s="4"/>
      <c r="J1" s="4"/>
      <c r="K1" s="4"/>
      <c r="L1" s="4"/>
      <c r="M1" s="4"/>
      <c r="N1" s="6"/>
      <c r="O1" s="4"/>
      <c r="P1" s="4"/>
      <c r="Q1" s="4"/>
    </row>
    <row r="2" spans="2:17" ht="12.75">
      <c r="B2" s="4" t="s">
        <v>9</v>
      </c>
      <c r="C2" s="4"/>
      <c r="D2" s="4"/>
      <c r="E2" s="4"/>
      <c r="F2" s="7" t="s">
        <v>11</v>
      </c>
      <c r="G2" s="4"/>
      <c r="H2" s="4"/>
      <c r="I2" s="4"/>
      <c r="J2" s="4"/>
      <c r="K2" s="4"/>
      <c r="L2" s="4"/>
      <c r="M2" s="4"/>
      <c r="N2" s="6"/>
      <c r="O2" s="4"/>
      <c r="P2" s="4"/>
      <c r="Q2" s="4"/>
    </row>
    <row r="3" spans="2:17" ht="19.5" customHeight="1">
      <c r="B3" s="4" t="s">
        <v>82</v>
      </c>
      <c r="C3" s="4"/>
      <c r="D3" s="4"/>
      <c r="E3" s="4"/>
      <c r="F3" s="7" t="s">
        <v>27</v>
      </c>
      <c r="G3" s="4"/>
      <c r="H3" s="4"/>
      <c r="I3" s="4"/>
      <c r="J3" s="4"/>
      <c r="K3" s="4"/>
      <c r="L3" s="4"/>
      <c r="M3" s="4"/>
      <c r="N3" s="7"/>
      <c r="O3" s="4"/>
      <c r="P3" s="4"/>
      <c r="Q3" s="4"/>
    </row>
    <row r="4" spans="2:17" ht="18" customHeight="1">
      <c r="B4" s="5" t="s">
        <v>26</v>
      </c>
      <c r="C4" s="5"/>
      <c r="D4" s="5"/>
      <c r="E4" s="5"/>
      <c r="F4" s="5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26" ht="12.75">
      <c r="A8" s="1"/>
      <c r="B8" s="77" t="s">
        <v>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"/>
      <c r="B9" s="78" t="s">
        <v>30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customHeight="1">
      <c r="A11" s="73" t="s">
        <v>12</v>
      </c>
      <c r="B11" s="73" t="s">
        <v>13</v>
      </c>
      <c r="C11" s="76" t="s">
        <v>5</v>
      </c>
      <c r="D11" s="76"/>
      <c r="E11" s="76"/>
      <c r="F11" s="73" t="s">
        <v>34</v>
      </c>
      <c r="G11" s="76" t="s">
        <v>36</v>
      </c>
      <c r="H11" s="76"/>
      <c r="I11" s="76"/>
      <c r="J11" s="76"/>
      <c r="K11" s="76"/>
      <c r="L11" s="73" t="s">
        <v>17</v>
      </c>
      <c r="M11" s="73" t="s">
        <v>18</v>
      </c>
      <c r="N11" s="73" t="s">
        <v>19</v>
      </c>
      <c r="O11" s="73" t="s">
        <v>20</v>
      </c>
      <c r="P11" s="73" t="s">
        <v>6</v>
      </c>
      <c r="Q11" s="73" t="s">
        <v>52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70.5" customHeight="1">
      <c r="A12" s="74"/>
      <c r="B12" s="74"/>
      <c r="C12" s="73" t="s">
        <v>29</v>
      </c>
      <c r="D12" s="73" t="s">
        <v>14</v>
      </c>
      <c r="E12" s="73" t="s">
        <v>21</v>
      </c>
      <c r="F12" s="74"/>
      <c r="G12" s="73" t="s">
        <v>15</v>
      </c>
      <c r="H12" s="76" t="s">
        <v>1</v>
      </c>
      <c r="I12" s="76"/>
      <c r="J12" s="76"/>
      <c r="K12" s="76"/>
      <c r="L12" s="74"/>
      <c r="M12" s="74"/>
      <c r="N12" s="74"/>
      <c r="O12" s="74"/>
      <c r="P12" s="74"/>
      <c r="Q12" s="74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>
      <c r="A13" s="75"/>
      <c r="B13" s="75"/>
      <c r="C13" s="75"/>
      <c r="D13" s="75"/>
      <c r="E13" s="75"/>
      <c r="F13" s="75"/>
      <c r="G13" s="75"/>
      <c r="H13" s="8" t="s">
        <v>2</v>
      </c>
      <c r="I13" s="8" t="s">
        <v>3</v>
      </c>
      <c r="J13" s="8" t="s">
        <v>4</v>
      </c>
      <c r="K13" s="8" t="s">
        <v>16</v>
      </c>
      <c r="L13" s="75"/>
      <c r="M13" s="75"/>
      <c r="N13" s="75"/>
      <c r="O13" s="75"/>
      <c r="P13" s="75"/>
      <c r="Q13" s="75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56">
        <v>1</v>
      </c>
      <c r="B14" s="56">
        <v>2</v>
      </c>
      <c r="C14" s="56">
        <v>3</v>
      </c>
      <c r="D14" s="56">
        <v>4</v>
      </c>
      <c r="E14" s="56">
        <v>5</v>
      </c>
      <c r="F14" s="56">
        <v>6</v>
      </c>
      <c r="G14" s="56">
        <v>7</v>
      </c>
      <c r="H14" s="56">
        <v>8</v>
      </c>
      <c r="I14" s="56">
        <v>9</v>
      </c>
      <c r="J14" s="56">
        <v>10</v>
      </c>
      <c r="K14" s="56">
        <v>11</v>
      </c>
      <c r="L14" s="56">
        <v>12</v>
      </c>
      <c r="M14" s="56">
        <v>13</v>
      </c>
      <c r="N14" s="56">
        <v>14</v>
      </c>
      <c r="O14" s="56">
        <v>15</v>
      </c>
      <c r="P14" s="56">
        <v>16</v>
      </c>
      <c r="Q14" s="56">
        <v>17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7.25" customHeight="1">
      <c r="A15" s="70" t="s">
        <v>54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  <c r="R15" s="1"/>
      <c r="S15" s="1"/>
      <c r="T15" s="1"/>
      <c r="U15" s="1"/>
      <c r="V15" s="1"/>
      <c r="W15" s="1"/>
      <c r="X15" s="1"/>
      <c r="Y15" s="1"/>
      <c r="Z15" s="1"/>
    </row>
    <row r="16" spans="1:26" ht="17.25" customHeight="1">
      <c r="A16" s="55">
        <v>1</v>
      </c>
      <c r="B16" s="62" t="s">
        <v>73</v>
      </c>
      <c r="C16" s="51"/>
      <c r="D16" s="58">
        <v>10200</v>
      </c>
      <c r="E16" s="58"/>
      <c r="F16" s="58"/>
      <c r="G16" s="58">
        <f>D16</f>
        <v>10200</v>
      </c>
      <c r="H16" s="58"/>
      <c r="I16" s="58">
        <v>3000</v>
      </c>
      <c r="J16" s="28">
        <f>G16-I16</f>
        <v>7200</v>
      </c>
      <c r="K16" s="11"/>
      <c r="L16" s="31">
        <v>40695</v>
      </c>
      <c r="M16" s="31">
        <v>40770</v>
      </c>
      <c r="N16" s="32" t="s">
        <v>25</v>
      </c>
      <c r="O16" s="27" t="s">
        <v>35</v>
      </c>
      <c r="P16" s="26" t="s">
        <v>8</v>
      </c>
      <c r="Q16" s="26" t="s">
        <v>59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7.25" customHeight="1">
      <c r="A17" s="57"/>
      <c r="B17" s="23" t="s">
        <v>47</v>
      </c>
      <c r="C17" s="40"/>
      <c r="D17" s="60"/>
      <c r="E17" s="60"/>
      <c r="F17" s="60"/>
      <c r="G17" s="60"/>
      <c r="H17" s="60"/>
      <c r="I17" s="60"/>
      <c r="J17" s="60"/>
      <c r="K17" s="40"/>
      <c r="L17" s="40"/>
      <c r="M17" s="40"/>
      <c r="N17" s="40"/>
      <c r="O17" s="40"/>
      <c r="P17" s="40"/>
      <c r="Q17" s="40"/>
      <c r="R17" s="1"/>
      <c r="S17" s="1"/>
      <c r="T17" s="1"/>
      <c r="U17" s="1"/>
      <c r="V17" s="1"/>
      <c r="W17" s="1"/>
      <c r="X17" s="1"/>
      <c r="Y17" s="1"/>
      <c r="Z17" s="1"/>
    </row>
    <row r="18" spans="1:26" ht="16.5">
      <c r="A18" s="26">
        <v>2</v>
      </c>
      <c r="B18" s="62" t="s">
        <v>62</v>
      </c>
      <c r="C18" s="12"/>
      <c r="D18" s="28">
        <v>144445.907</v>
      </c>
      <c r="E18" s="36"/>
      <c r="F18" s="28">
        <v>19900</v>
      </c>
      <c r="G18" s="28">
        <v>124545.907</v>
      </c>
      <c r="H18" s="28">
        <v>15000</v>
      </c>
      <c r="I18" s="28">
        <v>45000</v>
      </c>
      <c r="J18" s="28">
        <v>45000</v>
      </c>
      <c r="K18" s="28">
        <f>G18-H18-I18-J18</f>
        <v>19545.907000000007</v>
      </c>
      <c r="L18" s="39">
        <v>40483</v>
      </c>
      <c r="M18" s="39">
        <v>40878</v>
      </c>
      <c r="N18" s="32" t="s">
        <v>38</v>
      </c>
      <c r="O18" s="27" t="s">
        <v>39</v>
      </c>
      <c r="P18" s="26" t="s">
        <v>8</v>
      </c>
      <c r="Q18" s="26" t="s">
        <v>53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8"/>
      <c r="B19" s="9" t="s">
        <v>61</v>
      </c>
      <c r="C19" s="10"/>
      <c r="D19" s="29"/>
      <c r="E19" s="22"/>
      <c r="F19" s="29"/>
      <c r="G19" s="29"/>
      <c r="H19" s="29"/>
      <c r="I19" s="29"/>
      <c r="J19" s="29"/>
      <c r="K19" s="29"/>
      <c r="L19" s="8"/>
      <c r="M19" s="8"/>
      <c r="N19" s="8"/>
      <c r="O19" s="8"/>
      <c r="P19" s="8"/>
      <c r="Q19" s="8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26">
        <v>3</v>
      </c>
      <c r="B20" s="62" t="s">
        <v>74</v>
      </c>
      <c r="C20" s="51"/>
      <c r="D20" s="28">
        <v>600</v>
      </c>
      <c r="E20" s="18"/>
      <c r="F20" s="18"/>
      <c r="G20" s="28">
        <f>D20</f>
        <v>600</v>
      </c>
      <c r="H20" s="28"/>
      <c r="I20" s="28">
        <v>300</v>
      </c>
      <c r="J20" s="28">
        <f>G20-I20</f>
        <v>300</v>
      </c>
      <c r="K20" s="28"/>
      <c r="L20" s="31">
        <v>40695</v>
      </c>
      <c r="M20" s="31">
        <v>40770</v>
      </c>
      <c r="N20" s="32" t="s">
        <v>25</v>
      </c>
      <c r="O20" s="27" t="s">
        <v>35</v>
      </c>
      <c r="P20" s="26" t="s">
        <v>8</v>
      </c>
      <c r="Q20" s="26" t="s">
        <v>75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37"/>
      <c r="B21" s="23" t="s">
        <v>76</v>
      </c>
      <c r="C21" s="53"/>
      <c r="D21" s="38"/>
      <c r="E21" s="25"/>
      <c r="F21" s="25"/>
      <c r="G21" s="38"/>
      <c r="H21" s="38"/>
      <c r="I21" s="38"/>
      <c r="J21" s="38"/>
      <c r="K21" s="38"/>
      <c r="L21" s="41"/>
      <c r="M21" s="41"/>
      <c r="N21" s="42"/>
      <c r="O21" s="43"/>
      <c r="P21" s="37"/>
      <c r="Q21" s="37"/>
      <c r="R21" s="1"/>
      <c r="S21" s="1"/>
      <c r="T21" s="1"/>
      <c r="U21" s="1"/>
      <c r="V21" s="1"/>
      <c r="W21" s="1"/>
      <c r="X21" s="1"/>
      <c r="Y21" s="1"/>
      <c r="Z21" s="1"/>
    </row>
    <row r="22" spans="1:26" ht="19.5">
      <c r="A22" s="26">
        <v>4</v>
      </c>
      <c r="B22" s="62" t="s">
        <v>63</v>
      </c>
      <c r="C22" s="51"/>
      <c r="D22" s="28">
        <v>19800</v>
      </c>
      <c r="E22" s="18"/>
      <c r="F22" s="18"/>
      <c r="G22" s="28">
        <f>D22</f>
        <v>19800</v>
      </c>
      <c r="H22" s="28"/>
      <c r="I22" s="28">
        <v>5000</v>
      </c>
      <c r="J22" s="28">
        <f>G22-I22</f>
        <v>14800</v>
      </c>
      <c r="K22" s="28"/>
      <c r="L22" s="31">
        <v>40695</v>
      </c>
      <c r="M22" s="31">
        <v>40770</v>
      </c>
      <c r="N22" s="32" t="s">
        <v>25</v>
      </c>
      <c r="O22" s="27" t="s">
        <v>35</v>
      </c>
      <c r="P22" s="26" t="s">
        <v>8</v>
      </c>
      <c r="Q22" s="26" t="s">
        <v>59</v>
      </c>
      <c r="R22" s="3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8"/>
      <c r="B23" s="9" t="s">
        <v>32</v>
      </c>
      <c r="C23" s="52"/>
      <c r="D23" s="29"/>
      <c r="E23" s="19"/>
      <c r="F23" s="19"/>
      <c r="G23" s="29"/>
      <c r="H23" s="29"/>
      <c r="I23" s="29"/>
      <c r="J23" s="29"/>
      <c r="K23" s="29"/>
      <c r="L23" s="19"/>
      <c r="M23" s="19"/>
      <c r="N23" s="19"/>
      <c r="O23" s="19"/>
      <c r="P23" s="19"/>
      <c r="Q23" s="20"/>
      <c r="R23" s="3"/>
      <c r="S23" s="1"/>
      <c r="T23" s="1"/>
      <c r="U23" s="1"/>
      <c r="V23" s="1"/>
      <c r="W23" s="1"/>
      <c r="X23" s="1"/>
      <c r="Y23" s="1"/>
      <c r="Z23" s="1"/>
    </row>
    <row r="24" spans="1:26" ht="19.5">
      <c r="A24" s="26">
        <v>5</v>
      </c>
      <c r="B24" s="62" t="s">
        <v>64</v>
      </c>
      <c r="C24" s="51"/>
      <c r="D24" s="28">
        <v>11000</v>
      </c>
      <c r="E24" s="21"/>
      <c r="F24" s="21"/>
      <c r="G24" s="28">
        <f>D24</f>
        <v>11000</v>
      </c>
      <c r="H24" s="28"/>
      <c r="I24" s="28">
        <v>5000</v>
      </c>
      <c r="J24" s="28">
        <f>G24-I24</f>
        <v>6000</v>
      </c>
      <c r="K24" s="28"/>
      <c r="L24" s="31">
        <v>40695</v>
      </c>
      <c r="M24" s="31">
        <v>40770</v>
      </c>
      <c r="N24" s="32" t="s">
        <v>25</v>
      </c>
      <c r="O24" s="27" t="s">
        <v>35</v>
      </c>
      <c r="P24" s="26" t="s">
        <v>8</v>
      </c>
      <c r="Q24" s="26" t="s">
        <v>59</v>
      </c>
      <c r="R24" s="3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8"/>
      <c r="B25" s="9" t="s">
        <v>42</v>
      </c>
      <c r="C25" s="52"/>
      <c r="D25" s="29"/>
      <c r="E25" s="19"/>
      <c r="F25" s="19"/>
      <c r="G25" s="29"/>
      <c r="H25" s="29"/>
      <c r="I25" s="29"/>
      <c r="J25" s="29"/>
      <c r="K25" s="29"/>
      <c r="L25" s="19"/>
      <c r="M25" s="19"/>
      <c r="N25" s="33"/>
      <c r="O25" s="19"/>
      <c r="P25" s="19"/>
      <c r="Q25" s="20"/>
      <c r="R25" s="3"/>
      <c r="S25" s="1"/>
      <c r="T25" s="1"/>
      <c r="U25" s="1"/>
      <c r="V25" s="1"/>
      <c r="W25" s="1"/>
      <c r="X25" s="1"/>
      <c r="Y25" s="1"/>
      <c r="Z25" s="1"/>
    </row>
    <row r="26" spans="1:26" ht="19.5">
      <c r="A26" s="26">
        <v>6</v>
      </c>
      <c r="B26" s="62" t="s">
        <v>65</v>
      </c>
      <c r="C26" s="51"/>
      <c r="D26" s="28">
        <v>19900</v>
      </c>
      <c r="E26" s="18"/>
      <c r="F26" s="18"/>
      <c r="G26" s="28">
        <f>D26</f>
        <v>19900</v>
      </c>
      <c r="H26" s="28"/>
      <c r="I26" s="28">
        <v>5000</v>
      </c>
      <c r="J26" s="28">
        <f>G26-I26</f>
        <v>14900</v>
      </c>
      <c r="K26" s="28"/>
      <c r="L26" s="31">
        <v>40695</v>
      </c>
      <c r="M26" s="31">
        <v>40770</v>
      </c>
      <c r="N26" s="32" t="s">
        <v>25</v>
      </c>
      <c r="O26" s="27" t="s">
        <v>35</v>
      </c>
      <c r="P26" s="26" t="s">
        <v>8</v>
      </c>
      <c r="Q26" s="26" t="s">
        <v>59</v>
      </c>
      <c r="R26" s="3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8"/>
      <c r="B27" s="9" t="s">
        <v>24</v>
      </c>
      <c r="C27" s="52"/>
      <c r="D27" s="29"/>
      <c r="E27" s="19"/>
      <c r="F27" s="19"/>
      <c r="G27" s="29"/>
      <c r="H27" s="29"/>
      <c r="I27" s="29"/>
      <c r="J27" s="29"/>
      <c r="K27" s="29"/>
      <c r="L27" s="19"/>
      <c r="M27" s="19"/>
      <c r="N27" s="19"/>
      <c r="O27" s="19"/>
      <c r="P27" s="19"/>
      <c r="Q27" s="20"/>
      <c r="R27" s="3"/>
      <c r="S27" s="1"/>
      <c r="T27" s="1"/>
      <c r="U27" s="1"/>
      <c r="V27" s="1"/>
      <c r="W27" s="1"/>
      <c r="X27" s="1"/>
      <c r="Y27" s="1"/>
      <c r="Z27" s="1"/>
    </row>
    <row r="28" spans="1:26" ht="19.5">
      <c r="A28" s="26">
        <v>7</v>
      </c>
      <c r="B28" s="62" t="s">
        <v>66</v>
      </c>
      <c r="C28" s="49"/>
      <c r="D28" s="28">
        <v>10000</v>
      </c>
      <c r="E28" s="18"/>
      <c r="F28" s="18"/>
      <c r="G28" s="28">
        <f>D28</f>
        <v>10000</v>
      </c>
      <c r="H28" s="28"/>
      <c r="I28" s="28">
        <v>3000</v>
      </c>
      <c r="J28" s="28">
        <f>G28-I28</f>
        <v>7000</v>
      </c>
      <c r="K28" s="28"/>
      <c r="L28" s="31">
        <v>40695</v>
      </c>
      <c r="M28" s="31">
        <v>40770</v>
      </c>
      <c r="N28" s="32" t="s">
        <v>25</v>
      </c>
      <c r="O28" s="27" t="s">
        <v>35</v>
      </c>
      <c r="P28" s="26" t="s">
        <v>8</v>
      </c>
      <c r="Q28" s="26" t="s">
        <v>59</v>
      </c>
      <c r="R28" s="3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8"/>
      <c r="B29" s="9" t="s">
        <v>48</v>
      </c>
      <c r="C29" s="52"/>
      <c r="D29" s="29"/>
      <c r="E29" s="19"/>
      <c r="F29" s="19"/>
      <c r="G29" s="29"/>
      <c r="H29" s="29"/>
      <c r="I29" s="29"/>
      <c r="J29" s="29"/>
      <c r="K29" s="29"/>
      <c r="L29" s="19"/>
      <c r="M29" s="19"/>
      <c r="N29" s="19"/>
      <c r="O29" s="19"/>
      <c r="P29" s="19"/>
      <c r="Q29" s="20"/>
      <c r="R29" s="3"/>
      <c r="S29" s="1"/>
      <c r="T29" s="1"/>
      <c r="U29" s="1"/>
      <c r="V29" s="1"/>
      <c r="W29" s="1"/>
      <c r="X29" s="1"/>
      <c r="Y29" s="1"/>
      <c r="Z29" s="1"/>
    </row>
    <row r="30" spans="1:26" ht="19.5">
      <c r="A30" s="26">
        <v>8</v>
      </c>
      <c r="B30" s="62" t="s">
        <v>67</v>
      </c>
      <c r="C30" s="51"/>
      <c r="D30" s="28">
        <v>14200</v>
      </c>
      <c r="E30" s="18"/>
      <c r="F30" s="18"/>
      <c r="G30" s="28">
        <f>D30</f>
        <v>14200</v>
      </c>
      <c r="H30" s="28"/>
      <c r="I30" s="28">
        <v>3000</v>
      </c>
      <c r="J30" s="28">
        <f>G30-I30</f>
        <v>11200</v>
      </c>
      <c r="K30" s="28"/>
      <c r="L30" s="31">
        <v>40695</v>
      </c>
      <c r="M30" s="31">
        <v>40770</v>
      </c>
      <c r="N30" s="32" t="s">
        <v>25</v>
      </c>
      <c r="O30" s="27" t="s">
        <v>35</v>
      </c>
      <c r="P30" s="26" t="s">
        <v>8</v>
      </c>
      <c r="Q30" s="26" t="s">
        <v>59</v>
      </c>
      <c r="R30" s="3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8"/>
      <c r="B31" s="9" t="s">
        <v>37</v>
      </c>
      <c r="C31" s="52"/>
      <c r="D31" s="29"/>
      <c r="E31" s="19"/>
      <c r="F31" s="19"/>
      <c r="G31" s="29"/>
      <c r="H31" s="29"/>
      <c r="I31" s="29"/>
      <c r="J31" s="29"/>
      <c r="K31" s="29"/>
      <c r="L31" s="19"/>
      <c r="M31" s="19"/>
      <c r="N31" s="19"/>
      <c r="O31" s="19"/>
      <c r="P31" s="19"/>
      <c r="Q31" s="20"/>
      <c r="R31" s="3"/>
      <c r="S31" s="1"/>
      <c r="T31" s="1"/>
      <c r="U31" s="1"/>
      <c r="V31" s="1"/>
      <c r="W31" s="1"/>
      <c r="X31" s="1"/>
      <c r="Y31" s="1"/>
      <c r="Z31" s="1"/>
    </row>
    <row r="32" spans="1:26" ht="19.5">
      <c r="A32" s="26">
        <v>9</v>
      </c>
      <c r="B32" s="62" t="s">
        <v>68</v>
      </c>
      <c r="C32" s="49"/>
      <c r="D32" s="28">
        <v>19700</v>
      </c>
      <c r="E32" s="36"/>
      <c r="F32" s="36"/>
      <c r="G32" s="28">
        <f>D32</f>
        <v>19700</v>
      </c>
      <c r="H32" s="28"/>
      <c r="I32" s="28">
        <v>5000</v>
      </c>
      <c r="J32" s="28">
        <f>G32-I32</f>
        <v>14700</v>
      </c>
      <c r="K32" s="28"/>
      <c r="L32" s="31">
        <v>40695</v>
      </c>
      <c r="M32" s="31">
        <v>40770</v>
      </c>
      <c r="N32" s="32" t="s">
        <v>25</v>
      </c>
      <c r="O32" s="27" t="s">
        <v>35</v>
      </c>
      <c r="P32" s="26" t="s">
        <v>8</v>
      </c>
      <c r="Q32" s="26" t="s">
        <v>59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8"/>
      <c r="B33" s="9" t="s">
        <v>31</v>
      </c>
      <c r="C33" s="50"/>
      <c r="D33" s="29"/>
      <c r="E33" s="22"/>
      <c r="F33" s="22"/>
      <c r="G33" s="29"/>
      <c r="H33" s="29"/>
      <c r="I33" s="29"/>
      <c r="J33" s="29"/>
      <c r="K33" s="29"/>
      <c r="L33" s="8"/>
      <c r="M33" s="8"/>
      <c r="N33" s="8"/>
      <c r="O33" s="8"/>
      <c r="P33" s="8"/>
      <c r="Q33" s="8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8"/>
      <c r="B34" s="48" t="s">
        <v>55</v>
      </c>
      <c r="C34" s="52"/>
      <c r="D34" s="30">
        <f>SUM(D16:D33)</f>
        <v>249845.907</v>
      </c>
      <c r="E34" s="30"/>
      <c r="F34" s="30">
        <f aca="true" t="shared" si="0" ref="F34:K34">SUM(F16:F33)</f>
        <v>19900</v>
      </c>
      <c r="G34" s="30">
        <f t="shared" si="0"/>
        <v>229945.907</v>
      </c>
      <c r="H34" s="30">
        <f t="shared" si="0"/>
        <v>15000</v>
      </c>
      <c r="I34" s="30">
        <f t="shared" si="0"/>
        <v>74300</v>
      </c>
      <c r="J34" s="30">
        <f t="shared" si="0"/>
        <v>121100</v>
      </c>
      <c r="K34" s="30">
        <f t="shared" si="0"/>
        <v>19545.907000000007</v>
      </c>
      <c r="L34" s="19"/>
      <c r="M34" s="19"/>
      <c r="N34" s="19"/>
      <c r="O34" s="19"/>
      <c r="P34" s="19"/>
      <c r="Q34" s="20"/>
      <c r="R34" s="3"/>
      <c r="S34" s="1"/>
      <c r="T34" s="1"/>
      <c r="U34" s="1"/>
      <c r="V34" s="1"/>
      <c r="W34" s="1"/>
      <c r="X34" s="1"/>
      <c r="Y34" s="1"/>
      <c r="Z34" s="1"/>
    </row>
    <row r="35" spans="1:26" ht="17.25" customHeight="1">
      <c r="A35" s="70" t="s">
        <v>57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2"/>
      <c r="R35" s="1"/>
      <c r="S35" s="1"/>
      <c r="T35" s="1"/>
      <c r="U35" s="1"/>
      <c r="V35" s="1"/>
      <c r="W35" s="1"/>
      <c r="X35" s="1"/>
      <c r="Y35" s="1"/>
      <c r="Z35" s="1"/>
    </row>
    <row r="36" spans="1:26" ht="17.25" customHeight="1">
      <c r="A36" s="26">
        <v>1</v>
      </c>
      <c r="B36" s="62" t="s">
        <v>77</v>
      </c>
      <c r="C36" s="51"/>
      <c r="D36" s="28">
        <v>1750</v>
      </c>
      <c r="E36" s="18"/>
      <c r="F36" s="18"/>
      <c r="G36" s="28">
        <f>D36</f>
        <v>1750</v>
      </c>
      <c r="H36" s="28"/>
      <c r="I36" s="28">
        <v>1200</v>
      </c>
      <c r="J36" s="28">
        <f>G36-I36</f>
        <v>550</v>
      </c>
      <c r="K36" s="28"/>
      <c r="L36" s="31">
        <v>40695</v>
      </c>
      <c r="M36" s="31">
        <v>40770</v>
      </c>
      <c r="N36" s="32" t="s">
        <v>25</v>
      </c>
      <c r="O36" s="27" t="s">
        <v>35</v>
      </c>
      <c r="P36" s="26" t="s">
        <v>8</v>
      </c>
      <c r="Q36" s="26" t="s">
        <v>75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17.25" customHeight="1">
      <c r="A37" s="37"/>
      <c r="B37" s="23" t="s">
        <v>43</v>
      </c>
      <c r="C37" s="53"/>
      <c r="D37" s="38"/>
      <c r="E37" s="25"/>
      <c r="F37" s="25"/>
      <c r="G37" s="38"/>
      <c r="H37" s="38"/>
      <c r="I37" s="38"/>
      <c r="J37" s="38"/>
      <c r="K37" s="38"/>
      <c r="L37" s="41"/>
      <c r="M37" s="41"/>
      <c r="N37" s="42"/>
      <c r="O37" s="43"/>
      <c r="P37" s="37"/>
      <c r="Q37" s="37"/>
      <c r="R37" s="1"/>
      <c r="S37" s="1"/>
      <c r="T37" s="1"/>
      <c r="U37" s="1"/>
      <c r="V37" s="1"/>
      <c r="W37" s="1"/>
      <c r="X37" s="1"/>
      <c r="Y37" s="1"/>
      <c r="Z37" s="1"/>
    </row>
    <row r="38" spans="1:26" ht="19.5">
      <c r="A38" s="26">
        <v>2</v>
      </c>
      <c r="B38" s="62" t="s">
        <v>69</v>
      </c>
      <c r="C38" s="51"/>
      <c r="D38" s="28">
        <v>7500</v>
      </c>
      <c r="E38" s="18"/>
      <c r="F38" s="18"/>
      <c r="G38" s="28">
        <f>D38</f>
        <v>7500</v>
      </c>
      <c r="H38" s="28"/>
      <c r="I38" s="28">
        <v>3000</v>
      </c>
      <c r="J38" s="28">
        <f>G38-I38</f>
        <v>4500</v>
      </c>
      <c r="K38" s="28"/>
      <c r="L38" s="31">
        <v>40695</v>
      </c>
      <c r="M38" s="31">
        <v>40770</v>
      </c>
      <c r="N38" s="32" t="s">
        <v>25</v>
      </c>
      <c r="O38" s="27" t="s">
        <v>35</v>
      </c>
      <c r="P38" s="26" t="s">
        <v>8</v>
      </c>
      <c r="Q38" s="26" t="s">
        <v>59</v>
      </c>
      <c r="R38" s="3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8"/>
      <c r="B39" s="9" t="s">
        <v>33</v>
      </c>
      <c r="C39" s="52"/>
      <c r="D39" s="29"/>
      <c r="E39" s="19"/>
      <c r="F39" s="19"/>
      <c r="G39" s="29"/>
      <c r="H39" s="29"/>
      <c r="I39" s="29"/>
      <c r="J39" s="29"/>
      <c r="K39" s="29"/>
      <c r="L39" s="19"/>
      <c r="M39" s="19"/>
      <c r="N39" s="19"/>
      <c r="O39" s="19"/>
      <c r="P39" s="19"/>
      <c r="Q39" s="20"/>
      <c r="R39" s="3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26">
        <v>3</v>
      </c>
      <c r="B40" s="62" t="s">
        <v>80</v>
      </c>
      <c r="C40" s="51"/>
      <c r="D40" s="28">
        <v>1750</v>
      </c>
      <c r="E40" s="18"/>
      <c r="F40" s="18"/>
      <c r="G40" s="28">
        <f>D40</f>
        <v>1750</v>
      </c>
      <c r="H40" s="28"/>
      <c r="I40" s="28">
        <v>300</v>
      </c>
      <c r="J40" s="28">
        <f>G40-I40</f>
        <v>1450</v>
      </c>
      <c r="K40" s="28"/>
      <c r="L40" s="31">
        <v>40695</v>
      </c>
      <c r="M40" s="31">
        <v>40770</v>
      </c>
      <c r="N40" s="32" t="s">
        <v>25</v>
      </c>
      <c r="O40" s="27" t="s">
        <v>35</v>
      </c>
      <c r="P40" s="26" t="s">
        <v>8</v>
      </c>
      <c r="Q40" s="26" t="s">
        <v>75</v>
      </c>
      <c r="R40" s="3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37"/>
      <c r="B41" s="23" t="s">
        <v>44</v>
      </c>
      <c r="C41" s="53"/>
      <c r="D41" s="38"/>
      <c r="E41" s="25"/>
      <c r="F41" s="25"/>
      <c r="G41" s="38"/>
      <c r="H41" s="38"/>
      <c r="I41" s="38"/>
      <c r="J41" s="38"/>
      <c r="K41" s="38"/>
      <c r="L41" s="41"/>
      <c r="M41" s="41"/>
      <c r="N41" s="42"/>
      <c r="O41" s="43"/>
      <c r="P41" s="37"/>
      <c r="Q41" s="37"/>
      <c r="R41" s="3"/>
      <c r="S41" s="1"/>
      <c r="T41" s="1"/>
      <c r="U41" s="1"/>
      <c r="V41" s="1"/>
      <c r="W41" s="1"/>
      <c r="X41" s="1"/>
      <c r="Y41" s="1"/>
      <c r="Z41" s="1"/>
    </row>
    <row r="42" spans="1:26" ht="19.5">
      <c r="A42" s="26">
        <v>4</v>
      </c>
      <c r="B42" s="62" t="s">
        <v>72</v>
      </c>
      <c r="C42" s="51"/>
      <c r="D42" s="28">
        <v>7500</v>
      </c>
      <c r="E42" s="18"/>
      <c r="F42" s="18"/>
      <c r="G42" s="28">
        <f>D42</f>
        <v>7500</v>
      </c>
      <c r="H42" s="28"/>
      <c r="I42" s="28">
        <v>3000</v>
      </c>
      <c r="J42" s="28">
        <f>G42-I42</f>
        <v>4500</v>
      </c>
      <c r="K42" s="28"/>
      <c r="L42" s="31">
        <v>40695</v>
      </c>
      <c r="M42" s="31">
        <v>40770</v>
      </c>
      <c r="N42" s="32" t="s">
        <v>25</v>
      </c>
      <c r="O42" s="27" t="s">
        <v>35</v>
      </c>
      <c r="P42" s="26" t="s">
        <v>8</v>
      </c>
      <c r="Q42" s="26" t="s">
        <v>59</v>
      </c>
      <c r="R42" s="3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8"/>
      <c r="B43" s="9" t="s">
        <v>71</v>
      </c>
      <c r="C43" s="52"/>
      <c r="D43" s="29"/>
      <c r="E43" s="19"/>
      <c r="F43" s="19"/>
      <c r="G43" s="29"/>
      <c r="H43" s="29"/>
      <c r="I43" s="29"/>
      <c r="J43" s="29"/>
      <c r="K43" s="29"/>
      <c r="L43" s="19"/>
      <c r="M43" s="19"/>
      <c r="N43" s="19"/>
      <c r="O43" s="19"/>
      <c r="P43" s="19"/>
      <c r="Q43" s="20"/>
      <c r="R43" s="3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55">
        <v>5</v>
      </c>
      <c r="B44" s="62" t="s">
        <v>78</v>
      </c>
      <c r="C44" s="51"/>
      <c r="D44" s="58">
        <v>7104.093</v>
      </c>
      <c r="E44" s="58"/>
      <c r="F44" s="58"/>
      <c r="G44" s="58">
        <f>D44</f>
        <v>7104.093</v>
      </c>
      <c r="H44" s="58"/>
      <c r="I44" s="58">
        <v>2500</v>
      </c>
      <c r="J44" s="28">
        <f>G44-I44</f>
        <v>4604.093</v>
      </c>
      <c r="K44" s="11"/>
      <c r="L44" s="31">
        <v>40695</v>
      </c>
      <c r="M44" s="31">
        <v>40770</v>
      </c>
      <c r="N44" s="32" t="s">
        <v>25</v>
      </c>
      <c r="O44" s="27" t="s">
        <v>35</v>
      </c>
      <c r="P44" s="26" t="s">
        <v>8</v>
      </c>
      <c r="Q44" s="26" t="s">
        <v>59</v>
      </c>
      <c r="R44" s="3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56"/>
      <c r="B45" s="9" t="s">
        <v>46</v>
      </c>
      <c r="C45" s="54"/>
      <c r="D45" s="59"/>
      <c r="E45" s="59"/>
      <c r="F45" s="59"/>
      <c r="G45" s="59"/>
      <c r="H45" s="59"/>
      <c r="I45" s="59"/>
      <c r="J45" s="59"/>
      <c r="K45" s="54"/>
      <c r="L45" s="54"/>
      <c r="M45" s="54"/>
      <c r="N45" s="54"/>
      <c r="O45" s="54"/>
      <c r="P45" s="54"/>
      <c r="Q45" s="54"/>
      <c r="R45" s="3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26">
        <v>6</v>
      </c>
      <c r="B46" s="62" t="s">
        <v>79</v>
      </c>
      <c r="C46" s="51"/>
      <c r="D46" s="28">
        <v>1850</v>
      </c>
      <c r="E46" s="18"/>
      <c r="F46" s="18"/>
      <c r="G46" s="28">
        <f>D46</f>
        <v>1850</v>
      </c>
      <c r="H46" s="28"/>
      <c r="I46" s="28">
        <v>500</v>
      </c>
      <c r="J46" s="28">
        <f>G46-I46</f>
        <v>1350</v>
      </c>
      <c r="K46" s="28"/>
      <c r="L46" s="31">
        <v>40695</v>
      </c>
      <c r="M46" s="31">
        <v>40770</v>
      </c>
      <c r="N46" s="32" t="s">
        <v>25</v>
      </c>
      <c r="O46" s="27" t="s">
        <v>35</v>
      </c>
      <c r="P46" s="26" t="s">
        <v>8</v>
      </c>
      <c r="Q46" s="26" t="s">
        <v>75</v>
      </c>
      <c r="R46" s="3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37"/>
      <c r="B47" s="23" t="s">
        <v>45</v>
      </c>
      <c r="C47" s="53"/>
      <c r="D47" s="38"/>
      <c r="E47" s="25"/>
      <c r="F47" s="25"/>
      <c r="G47" s="38"/>
      <c r="H47" s="38"/>
      <c r="I47" s="38"/>
      <c r="J47" s="38"/>
      <c r="K47" s="38"/>
      <c r="L47" s="41"/>
      <c r="M47" s="41"/>
      <c r="N47" s="42"/>
      <c r="O47" s="43"/>
      <c r="P47" s="37"/>
      <c r="Q47" s="37"/>
      <c r="R47" s="3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8"/>
      <c r="B48" s="48" t="s">
        <v>56</v>
      </c>
      <c r="C48" s="52"/>
      <c r="D48" s="30">
        <f>SUM(D36:D47)</f>
        <v>27454.093</v>
      </c>
      <c r="E48" s="30"/>
      <c r="F48" s="30"/>
      <c r="G48" s="30">
        <f>SUM(G36:G47)</f>
        <v>27454.093</v>
      </c>
      <c r="H48" s="30">
        <f>SUM(H36:H47)</f>
        <v>0</v>
      </c>
      <c r="I48" s="30">
        <f>SUM(I36:I47)</f>
        <v>10500</v>
      </c>
      <c r="J48" s="30">
        <f>SUM(J36:J47)</f>
        <v>16954.093</v>
      </c>
      <c r="K48" s="30">
        <f>SUM(K36:K47)</f>
        <v>0</v>
      </c>
      <c r="L48" s="19"/>
      <c r="M48" s="19"/>
      <c r="N48" s="19"/>
      <c r="O48" s="19"/>
      <c r="P48" s="19"/>
      <c r="Q48" s="20"/>
      <c r="R48" s="3"/>
      <c r="S48" s="1"/>
      <c r="T48" s="1"/>
      <c r="U48" s="1"/>
      <c r="V48" s="1"/>
      <c r="W48" s="1"/>
      <c r="X48" s="1"/>
      <c r="Y48" s="1"/>
      <c r="Z48" s="1"/>
    </row>
    <row r="49" spans="1:26" ht="17.25" customHeight="1">
      <c r="A49" s="70" t="s">
        <v>60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2"/>
      <c r="R49" s="1"/>
      <c r="S49" s="1"/>
      <c r="T49" s="1"/>
      <c r="U49" s="1"/>
      <c r="V49" s="1"/>
      <c r="W49" s="1"/>
      <c r="X49" s="1"/>
      <c r="Y49" s="1"/>
      <c r="Z49" s="1"/>
    </row>
    <row r="50" spans="1:26" ht="19.5">
      <c r="A50" s="26">
        <v>1</v>
      </c>
      <c r="B50" s="62" t="s">
        <v>70</v>
      </c>
      <c r="C50" s="51"/>
      <c r="D50" s="28">
        <v>5000</v>
      </c>
      <c r="E50" s="18"/>
      <c r="F50" s="18"/>
      <c r="G50" s="28">
        <f>D50</f>
        <v>5000</v>
      </c>
      <c r="H50" s="28"/>
      <c r="I50" s="28">
        <v>1500</v>
      </c>
      <c r="J50" s="28">
        <f>G50-I50</f>
        <v>3500</v>
      </c>
      <c r="K50" s="28"/>
      <c r="L50" s="31">
        <v>40695</v>
      </c>
      <c r="M50" s="31">
        <v>40770</v>
      </c>
      <c r="N50" s="32" t="s">
        <v>25</v>
      </c>
      <c r="O50" s="27" t="s">
        <v>35</v>
      </c>
      <c r="P50" s="26" t="s">
        <v>8</v>
      </c>
      <c r="Q50" s="26" t="s">
        <v>59</v>
      </c>
      <c r="R50" s="3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8"/>
      <c r="B51" s="9" t="s">
        <v>51</v>
      </c>
      <c r="C51" s="52"/>
      <c r="D51" s="29"/>
      <c r="E51" s="19"/>
      <c r="F51" s="19"/>
      <c r="G51" s="29"/>
      <c r="H51" s="29"/>
      <c r="I51" s="29"/>
      <c r="J51" s="29"/>
      <c r="K51" s="29"/>
      <c r="L51" s="19"/>
      <c r="M51" s="19"/>
      <c r="N51" s="19"/>
      <c r="O51" s="19"/>
      <c r="P51" s="19"/>
      <c r="Q51" s="20"/>
      <c r="R51" s="3"/>
      <c r="S51" s="1"/>
      <c r="T51" s="1"/>
      <c r="U51" s="1"/>
      <c r="V51" s="1"/>
      <c r="W51" s="1"/>
      <c r="X51" s="1"/>
      <c r="Y51" s="1"/>
      <c r="Z51" s="1"/>
    </row>
    <row r="52" spans="1:26" s="46" customFormat="1" ht="16.5" customHeight="1">
      <c r="A52" s="37"/>
      <c r="B52" s="48" t="s">
        <v>58</v>
      </c>
      <c r="C52" s="24"/>
      <c r="D52" s="47">
        <f>SUM(D50:D51)</f>
        <v>5000</v>
      </c>
      <c r="E52" s="47"/>
      <c r="F52" s="47"/>
      <c r="G52" s="47">
        <f>SUM(G50:G51)</f>
        <v>5000</v>
      </c>
      <c r="H52" s="47">
        <f>SUM(H50:H51)</f>
        <v>0</v>
      </c>
      <c r="I52" s="47">
        <f>SUM(I50:I51)</f>
        <v>1500</v>
      </c>
      <c r="J52" s="47">
        <f>SUM(J50:J51)</f>
        <v>3500</v>
      </c>
      <c r="K52" s="47">
        <f>SUM(K50:K51)</f>
        <v>0</v>
      </c>
      <c r="L52" s="41"/>
      <c r="M52" s="41"/>
      <c r="N52" s="42"/>
      <c r="O52" s="43"/>
      <c r="P52" s="37"/>
      <c r="Q52" s="37"/>
      <c r="R52" s="44"/>
      <c r="S52" s="45"/>
      <c r="T52" s="45"/>
      <c r="U52" s="45"/>
      <c r="V52" s="45"/>
      <c r="W52" s="45"/>
      <c r="X52" s="45"/>
      <c r="Y52" s="45"/>
      <c r="Z52" s="45"/>
    </row>
    <row r="53" spans="1:26" s="46" customFormat="1" ht="16.5" customHeight="1">
      <c r="A53" s="37"/>
      <c r="B53" s="48" t="s">
        <v>41</v>
      </c>
      <c r="C53" s="24"/>
      <c r="D53" s="47">
        <f>D34+D48+D52</f>
        <v>282300</v>
      </c>
      <c r="E53" s="47"/>
      <c r="F53" s="47">
        <f aca="true" t="shared" si="1" ref="F53:K53">F34+F48+F52</f>
        <v>19900</v>
      </c>
      <c r="G53" s="47">
        <f t="shared" si="1"/>
        <v>262400</v>
      </c>
      <c r="H53" s="47">
        <f t="shared" si="1"/>
        <v>15000</v>
      </c>
      <c r="I53" s="47">
        <f t="shared" si="1"/>
        <v>86300</v>
      </c>
      <c r="J53" s="47">
        <f t="shared" si="1"/>
        <v>141554.093</v>
      </c>
      <c r="K53" s="47">
        <f t="shared" si="1"/>
        <v>19545.907000000007</v>
      </c>
      <c r="L53" s="41"/>
      <c r="M53" s="41"/>
      <c r="N53" s="42"/>
      <c r="O53" s="43"/>
      <c r="P53" s="37"/>
      <c r="Q53" s="37"/>
      <c r="R53" s="44"/>
      <c r="S53" s="45"/>
      <c r="T53" s="45"/>
      <c r="U53" s="45"/>
      <c r="V53" s="45"/>
      <c r="W53" s="45"/>
      <c r="X53" s="45"/>
      <c r="Y53" s="45"/>
      <c r="Z53" s="45"/>
    </row>
    <row r="54" spans="1:26" s="46" customFormat="1" ht="16.5" customHeight="1">
      <c r="A54" s="63"/>
      <c r="B54" s="64"/>
      <c r="C54" s="65"/>
      <c r="D54" s="66"/>
      <c r="E54" s="66"/>
      <c r="F54" s="66"/>
      <c r="G54" s="66"/>
      <c r="H54" s="66"/>
      <c r="I54" s="66"/>
      <c r="J54" s="66"/>
      <c r="K54" s="66"/>
      <c r="L54" s="67"/>
      <c r="M54" s="67"/>
      <c r="N54" s="68"/>
      <c r="O54" s="69"/>
      <c r="P54" s="63"/>
      <c r="Q54" s="63"/>
      <c r="R54" s="44"/>
      <c r="S54" s="45"/>
      <c r="T54" s="45"/>
      <c r="U54" s="45"/>
      <c r="V54" s="45"/>
      <c r="W54" s="45"/>
      <c r="X54" s="45"/>
      <c r="Y54" s="45"/>
      <c r="Z54" s="45"/>
    </row>
    <row r="55" spans="1:26" s="46" customFormat="1" ht="16.5" customHeight="1">
      <c r="A55" s="63"/>
      <c r="B55" s="64"/>
      <c r="C55" s="65"/>
      <c r="D55" s="66"/>
      <c r="E55" s="66"/>
      <c r="F55" s="66"/>
      <c r="G55" s="66"/>
      <c r="H55" s="66"/>
      <c r="I55" s="66"/>
      <c r="J55" s="66"/>
      <c r="K55" s="66"/>
      <c r="L55" s="67"/>
      <c r="M55" s="67"/>
      <c r="N55" s="68"/>
      <c r="O55" s="69"/>
      <c r="P55" s="63"/>
      <c r="Q55" s="63"/>
      <c r="R55" s="44"/>
      <c r="S55" s="45"/>
      <c r="T55" s="45"/>
      <c r="U55" s="45"/>
      <c r="V55" s="45"/>
      <c r="W55" s="45"/>
      <c r="X55" s="45"/>
      <c r="Y55" s="45"/>
      <c r="Z55" s="45"/>
    </row>
    <row r="56" spans="1:26" s="46" customFormat="1" ht="16.5" customHeight="1">
      <c r="A56" s="63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7"/>
      <c r="M56" s="67"/>
      <c r="N56" s="68"/>
      <c r="O56" s="69"/>
      <c r="P56" s="63"/>
      <c r="Q56" s="63"/>
      <c r="R56" s="44"/>
      <c r="S56" s="45"/>
      <c r="T56" s="45"/>
      <c r="U56" s="45"/>
      <c r="V56" s="45"/>
      <c r="W56" s="45"/>
      <c r="X56" s="45"/>
      <c r="Y56" s="45"/>
      <c r="Z56" s="45"/>
    </row>
    <row r="57" spans="1:26" s="46" customFormat="1" ht="16.5" customHeight="1">
      <c r="A57" s="63"/>
      <c r="B57" s="64"/>
      <c r="C57" s="65"/>
      <c r="D57" s="66"/>
      <c r="E57" s="66"/>
      <c r="F57" s="66"/>
      <c r="G57" s="66"/>
      <c r="H57" s="66"/>
      <c r="I57" s="66"/>
      <c r="J57" s="66"/>
      <c r="K57" s="66"/>
      <c r="L57" s="67"/>
      <c r="M57" s="67"/>
      <c r="N57" s="68"/>
      <c r="O57" s="69"/>
      <c r="P57" s="63"/>
      <c r="Q57" s="63"/>
      <c r="R57" s="44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2"/>
      <c r="B58" s="14"/>
      <c r="C58" s="16"/>
      <c r="D58" s="16"/>
      <c r="E58" s="16"/>
      <c r="F58" s="16"/>
      <c r="G58" s="16"/>
      <c r="H58" s="16"/>
      <c r="I58" s="16"/>
      <c r="J58" s="16"/>
      <c r="K58" s="16"/>
      <c r="L58" s="2"/>
      <c r="M58" s="2"/>
      <c r="N58" s="2"/>
      <c r="O58" s="2"/>
      <c r="P58" s="2"/>
      <c r="Q58" s="2"/>
      <c r="R58" s="3"/>
      <c r="S58" s="1"/>
      <c r="T58" s="1"/>
      <c r="U58" s="1"/>
      <c r="V58" s="1"/>
      <c r="W58" s="1"/>
      <c r="X58" s="1"/>
      <c r="Y58" s="1"/>
      <c r="Z58" s="1"/>
    </row>
    <row r="59" spans="2:13" s="13" customFormat="1" ht="12.75">
      <c r="B59" s="13" t="s">
        <v>22</v>
      </c>
      <c r="G59" t="s">
        <v>49</v>
      </c>
      <c r="M59" s="13" t="s">
        <v>7</v>
      </c>
    </row>
    <row r="60" spans="2:14" s="13" customFormat="1" ht="30.75" customHeight="1">
      <c r="B60" t="s">
        <v>23</v>
      </c>
      <c r="F60" s="15"/>
      <c r="G60" t="s">
        <v>50</v>
      </c>
      <c r="I60" s="34"/>
      <c r="J60" s="15"/>
      <c r="M60" s="4" t="s">
        <v>40</v>
      </c>
      <c r="N60" s="4"/>
    </row>
    <row r="61" spans="1:26" ht="12.75">
      <c r="A61" s="1"/>
      <c r="B61" s="1"/>
      <c r="C61" s="1"/>
      <c r="D61" s="1"/>
      <c r="E61" s="1"/>
      <c r="F61" s="1"/>
      <c r="G61" s="3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7"/>
      <c r="G62" s="3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3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7"/>
      <c r="K64" s="3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</sheetData>
  <sheetProtection/>
  <mergeCells count="21">
    <mergeCell ref="N11:N13"/>
    <mergeCell ref="H12:K12"/>
    <mergeCell ref="B8:Q8"/>
    <mergeCell ref="B9:Q9"/>
    <mergeCell ref="M11:M13"/>
    <mergeCell ref="C11:E11"/>
    <mergeCell ref="F11:F13"/>
    <mergeCell ref="G11:K11"/>
    <mergeCell ref="G12:G13"/>
    <mergeCell ref="L11:L13"/>
    <mergeCell ref="E12:E13"/>
    <mergeCell ref="A15:Q15"/>
    <mergeCell ref="A35:Q35"/>
    <mergeCell ref="A49:Q49"/>
    <mergeCell ref="O11:O13"/>
    <mergeCell ref="P11:P13"/>
    <mergeCell ref="Q11:Q13"/>
    <mergeCell ref="C12:C13"/>
    <mergeCell ref="D12:D13"/>
    <mergeCell ref="A11:A13"/>
    <mergeCell ref="B11:B13"/>
  </mergeCells>
  <printOptions/>
  <pageMargins left="0.3937007874015748" right="0.1968503937007874" top="0.1968503937007874" bottom="0.196850393700787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 Солдаткин</cp:lastModifiedBy>
  <cp:lastPrinted>2011-04-18T08:41:26Z</cp:lastPrinted>
  <dcterms:created xsi:type="dcterms:W3CDTF">2008-04-21T05:42:06Z</dcterms:created>
  <dcterms:modified xsi:type="dcterms:W3CDTF">2011-07-20T15:39:29Z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-423398299</vt:i4>
  </property>
  <property fmtid="{D5CDD505-2E9C-101B-9397-08002B2CF9AE}" pid="3" name="_NewReviewCycle">
    <vt:lpwstr/>
  </property>
  <property fmtid="{D5CDD505-2E9C-101B-9397-08002B2CF9AE}" pid="4" name="_EmailSubject">
    <vt:lpwstr>Для размещения на сайте в разделе Титула 2011</vt:lpwstr>
  </property>
  <property fmtid="{D5CDD505-2E9C-101B-9397-08002B2CF9AE}" pid="5" name="_AuthorEmail">
    <vt:lpwstr>yudinams@dez.uvuo.ru</vt:lpwstr>
  </property>
  <property fmtid="{D5CDD505-2E9C-101B-9397-08002B2CF9AE}" pid="6" name="_AuthorEmailDisplayName">
    <vt:lpwstr>Юдина Маргарита Сергеевна</vt:lpwstr>
  </property>
  <property fmtid="{D5CDD505-2E9C-101B-9397-08002B2CF9AE}" pid="7" name="_ReviewingToolsShownOnce">
    <vt:lpwstr/>
  </property>
</Properties>
</file>